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Projects\Danila\Arlight\arlight_info\"/>
    </mc:Choice>
  </mc:AlternateContent>
  <bookViews>
    <workbookView xWindow="480" yWindow="30" windowWidth="27798" windowHeight="13350" tabRatio="369"/>
  </bookViews>
  <sheets>
    <sheet name="Смета" sheetId="1" r:id="rId1"/>
  </sheets>
  <calcPr calcId="162913"/>
</workbook>
</file>

<file path=xl/calcChain.xml><?xml version="1.0" encoding="utf-8"?>
<calcChain xmlns="http://schemas.openxmlformats.org/spreadsheetml/2006/main">
  <c r="K8" i="1" l="1"/>
  <c r="K7" i="1"/>
  <c r="K6" i="1" l="1"/>
  <c r="K5" i="1"/>
  <c r="K4" i="1"/>
  <c r="L5" i="1" l="1"/>
  <c r="L6" i="1"/>
  <c r="L7" i="1"/>
  <c r="L8" i="1"/>
  <c r="L4" i="1"/>
  <c r="K1" i="1"/>
  <c r="L9" i="1" l="1"/>
</calcChain>
</file>

<file path=xl/sharedStrings.xml><?xml version="1.0" encoding="utf-8"?>
<sst xmlns="http://schemas.openxmlformats.org/spreadsheetml/2006/main" count="48" uniqueCount="44">
  <si>
    <t xml:space="preserve">Коммерческое предложение </t>
  </si>
  <si>
    <t>Дата:</t>
  </si>
  <si>
    <t>№</t>
  </si>
  <si>
    <t>Светильники по проекту</t>
  </si>
  <si>
    <t>расположение</t>
  </si>
  <si>
    <t>фото</t>
  </si>
  <si>
    <t>Аналог</t>
  </si>
  <si>
    <t>Артикул</t>
  </si>
  <si>
    <t>Кол-во</t>
  </si>
  <si>
    <t>Ед.
изм.</t>
  </si>
  <si>
    <t>Цена без скидки</t>
  </si>
  <si>
    <t>%</t>
  </si>
  <si>
    <t>Цена
со скидкой</t>
  </si>
  <si>
    <t>Сумма,с  учетом скидки</t>
  </si>
  <si>
    <t>Ссылка на аналог + фото</t>
  </si>
  <si>
    <t>Встраиваемый светильник FRAME</t>
  </si>
  <si>
    <t>коридор, гардероб, кухня, санузел</t>
  </si>
  <si>
    <t>Светильник CL-KARDAN-S180x102-2x9W Warm</t>
  </si>
  <si>
    <t>шт.</t>
  </si>
  <si>
    <t>Трековый светильник ROTER DIM 220V</t>
  </si>
  <si>
    <t>гостиная</t>
  </si>
  <si>
    <t>Светильник LGD-MONA-TRACK-4TR-R100-12W Warm3000 (BK, 24 deg)</t>
  </si>
  <si>
    <t>Итого:</t>
  </si>
  <si>
    <t>-</t>
  </si>
  <si>
    <t>санузел</t>
  </si>
  <si>
    <t>гардероб, санузел</t>
  </si>
  <si>
    <t>м</t>
  </si>
  <si>
    <t>гардероб</t>
  </si>
  <si>
    <t>Светодиодный светильник QBIQ</t>
  </si>
  <si>
    <t>Блок питания</t>
  </si>
  <si>
    <t>Светодиодная лента Noname</t>
  </si>
  <si>
    <t>https://arlight.info/catalog/detail/arlight_024127/</t>
  </si>
  <si>
    <t>https://arlight.info/catalog/detail/arlight_024996_2/</t>
  </si>
  <si>
    <t xml:space="preserve">Светодиодная лента Arlight герметичная SPI-PS-A120-12mm 24V RGB-PX6-BPT (23 W/m, IP67, 2835, 5m) (Arlight, бегущий огонь) (Arlight 049452)
</t>
  </si>
  <si>
    <t>https://arlight.info/catalog/detail/arlight_023070_1/</t>
  </si>
  <si>
    <t>Блок питания ARPV-24300-A (24V, 12.5A, 300W) (Arlight, IP67 Металл) Arlight 023070(1)</t>
  </si>
  <si>
    <t>024996(2)</t>
  </si>
  <si>
    <t>024127</t>
  </si>
  <si>
    <t>023070(1)</t>
  </si>
  <si>
    <t>https://arlight.info/catalog/detail/arlight_023078_2/</t>
  </si>
  <si>
    <t>Светильник SP-CUBUS-S100x100-11W Day4000 (WH, 40 deg, 230V) (Arlight, IP20 Металл) Arlight 023078(2)</t>
  </si>
  <si>
    <t>023078(2)</t>
  </si>
  <si>
    <t>049452</t>
  </si>
  <si>
    <t>https://arlight.info/catalog/detail/arlight_049452/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</si>
</sst>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#\ ##0"/>
    <numFmt numFmtId="165" formatCode="#\ ###\ ##0.00"/>
    <numFmt numFmtId="166" formatCode="#\ ###\ ##0.00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u/>
      <sz val="10"/>
      <color theme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1" fillId="0" borderId="0" xfId="1" applyProtection="1">
      <protection locked="0"/>
    </xf>
    <xf numFmtId="0" fontId="3" fillId="0" borderId="0" xfId="1" applyFont="1" applyAlignment="1" applyProtection="1">
      <alignment horizontal="left"/>
      <protection locked="0"/>
    </xf>
    <xf numFmtId="0" fontId="6" fillId="0" borderId="0" xfId="1" applyFont="1" applyAlignment="1" applyProtection="1">
      <alignment horizontal="left"/>
      <protection locked="0"/>
    </xf>
    <xf numFmtId="166" fontId="3" fillId="0" borderId="0" xfId="1" applyNumberFormat="1" applyFont="1" applyAlignment="1" applyProtection="1">
      <alignment horizontal="right"/>
      <protection locked="0"/>
    </xf>
    <xf numFmtId="14" fontId="6" fillId="0" borderId="0" xfId="1" applyNumberFormat="1" applyFont="1" applyAlignment="1" applyProtection="1">
      <alignment horizontal="left"/>
      <protection locked="0"/>
    </xf>
    <xf numFmtId="165" fontId="3" fillId="0" borderId="1" xfId="1" applyNumberFormat="1" applyFont="1" applyBorder="1" applyAlignment="1" applyProtection="1">
      <alignment horizontal="right"/>
      <protection locked="0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1" fillId="0" borderId="3" xfId="1" applyBorder="1" applyProtection="1">
      <protection locked="0"/>
    </xf>
    <xf numFmtId="0" fontId="1" fillId="0" borderId="3" xfId="1" applyBorder="1" applyAlignment="1" applyProtection="1">
      <alignment horizontal="center" vertical="center"/>
      <protection locked="0"/>
    </xf>
    <xf numFmtId="164" fontId="5" fillId="0" borderId="2" xfId="1" applyNumberFormat="1" applyFont="1" applyBorder="1" applyAlignment="1" applyProtection="1">
      <alignment horizontal="center" vertical="center" wrapText="1"/>
      <protection locked="0"/>
    </xf>
    <xf numFmtId="165" fontId="5" fillId="0" borderId="2" xfId="1" applyNumberFormat="1" applyFont="1" applyBorder="1" applyAlignment="1" applyProtection="1">
      <alignment horizontal="center" vertical="center" wrapText="1"/>
      <protection locked="0"/>
    </xf>
    <xf numFmtId="10" fontId="5" fillId="0" borderId="2" xfId="1" applyNumberFormat="1" applyFont="1" applyBorder="1" applyAlignment="1" applyProtection="1">
      <alignment horizontal="center" vertical="center" wrapText="1"/>
      <protection locked="0"/>
    </xf>
    <xf numFmtId="0" fontId="1" fillId="0" borderId="0" xfId="1" applyAlignment="1" applyProtection="1">
      <alignment horizontal="center" vertical="center" wrapText="1"/>
      <protection locked="0"/>
    </xf>
    <xf numFmtId="0" fontId="5" fillId="0" borderId="2" xfId="1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 applyProtection="1">
      <alignment horizontal="center" vertical="center" wrapText="1"/>
      <protection locked="0"/>
    </xf>
    <xf numFmtId="164" fontId="5" fillId="0" borderId="2" xfId="1" applyNumberFormat="1" applyFont="1" applyBorder="1" applyAlignment="1" applyProtection="1">
      <alignment horizontal="center" vertical="center"/>
      <protection locked="0"/>
    </xf>
    <xf numFmtId="165" fontId="5" fillId="0" borderId="2" xfId="1" applyNumberFormat="1" applyFont="1" applyBorder="1" applyAlignment="1" applyProtection="1">
      <alignment horizontal="center" vertical="center"/>
      <protection locked="0"/>
    </xf>
    <xf numFmtId="10" fontId="5" fillId="0" borderId="2" xfId="1" applyNumberFormat="1" applyFont="1" applyBorder="1" applyAlignment="1" applyProtection="1">
      <alignment horizontal="center" vertical="center"/>
      <protection locked="0"/>
    </xf>
    <xf numFmtId="0" fontId="7" fillId="0" borderId="2" xfId="2" applyBorder="1" applyAlignment="1" applyProtection="1">
      <alignment horizontal="center" vertical="center" wrapText="1"/>
      <protection locked="0"/>
    </xf>
    <xf numFmtId="0" fontId="1" fillId="0" borderId="4" xfId="1" applyBorder="1" applyAlignment="1" applyProtection="1">
      <alignment horizontal="center" vertical="center"/>
      <protection locked="0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3" fillId="0" borderId="5" xfId="1" applyFont="1" applyBorder="1" applyAlignment="1" applyProtection="1">
      <alignment horizontal="right"/>
      <protection locked="0"/>
    </xf>
    <xf numFmtId="0" fontId="3" fillId="0" borderId="6" xfId="1" applyFont="1" applyBorder="1" applyAlignment="1" applyProtection="1">
      <alignment horizontal="right"/>
      <protection locked="0"/>
    </xf>
    <xf numFmtId="0" fontId="3" fillId="0" borderId="7" xfId="1" applyFont="1" applyBorder="1" applyAlignment="1" applyProtection="1">
      <alignment horizontal="right"/>
      <protection locked="0"/>
    </xf>
    <xf numFmtId="0" fontId="1" fillId="0" borderId="0" xfId="1" applyAlignment="1" applyProtection="1">
      <alignment horizontal="center"/>
      <protection locked="0"/>
    </xf>
    <xf numFmtId="0" fontId="1" fillId="0" borderId="8" xfId="1" applyBorder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 vertical="center" wrapText="1"/>
      <protection locked="0"/>
    </xf>
    <xf numFmtId="0" fontId="2" fillId="0" borderId="8" xfId="1" applyFont="1" applyBorder="1" applyAlignment="1" applyProtection="1">
      <alignment horizontal="center" vertical="center" wrapText="1"/>
      <protection locked="0"/>
    </xf>
    <xf numFmtId="49" fontId="5" fillId="0" borderId="2" xfId="1" quotePrefix="1" applyNumberFormat="1" applyFont="1" applyBorder="1" applyAlignment="1" applyProtection="1">
      <alignment horizontal="center" vertical="center" wrapText="1"/>
      <protection locked="0"/>
    </xf>
    <xf numFmtId="49" fontId="5" fillId="0" borderId="2" xfId="1" applyNumberFormat="1" applyFont="1" applyBorder="1" applyAlignment="1" applyProtection="1">
      <alignment horizontal="center" vertical="center" wrapText="1"/>
      <protection locked="0"/>
    </xf>
  </cellXfs>
  <cellStyles count="3">
    <cellStyle name="Hyperlink" xfId="2" builtinId="8"/>
    <cellStyle name="Normal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76200</xdr:colOff>
      <xdr:row>3</xdr:row>
      <xdr:rowOff>19050</xdr:rowOff>
    </xdr:from>
    <xdr:to>
      <xdr:col>13</xdr:col>
      <xdr:colOff>1438275</xdr:colOff>
      <xdr:row>3</xdr:row>
      <xdr:rowOff>1076326</xdr:rowOff>
    </xdr:to>
    <xdr:pic>
      <xdr:nvPicPr>
        <xdr:cNvPr id="3" name="Рисунок 2" descr="https://236426.selcdn.ru/novolampa/iblock/cd5/cd5430a8924880c5a6533f4696cda9c7/95b0734c3dc4a66792056e17524eec1a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11300" y="1295400"/>
          <a:ext cx="1362075" cy="1057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161925</xdr:colOff>
      <xdr:row>4</xdr:row>
      <xdr:rowOff>38100</xdr:rowOff>
    </xdr:from>
    <xdr:to>
      <xdr:col>13</xdr:col>
      <xdr:colOff>1200151</xdr:colOff>
      <xdr:row>4</xdr:row>
      <xdr:rowOff>981076</xdr:rowOff>
    </xdr:to>
    <xdr:pic>
      <xdr:nvPicPr>
        <xdr:cNvPr id="4" name="Рисунок 3" descr="Ð¡Ð²ÐµÑÐ¸Ð»ÑÐ½Ð¸Ðº LGD-MONA-TRACK-4TR-R100-12W Warm3000 (BK, 24 deg) â ÐºÑÐ¿Ð¸ÑÑ, ÑÐµÐ½Ð° (ÑÐ¾ÑÐ¾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97025" y="2419350"/>
          <a:ext cx="1038226" cy="942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</xdr:colOff>
      <xdr:row>4</xdr:row>
      <xdr:rowOff>133350</xdr:rowOff>
    </xdr:from>
    <xdr:to>
      <xdr:col>3</xdr:col>
      <xdr:colOff>1253490</xdr:colOff>
      <xdr:row>4</xdr:row>
      <xdr:rowOff>819150</xdr:rowOff>
    </xdr:to>
    <xdr:pic>
      <xdr:nvPicPr>
        <xdr:cNvPr id="7" name="Рисунок 6" descr="ÐÐ¾ÑÐ¾Ð»Ð¾ÑÐ½ÑÐ¹ ÑÐ²ÐµÑÐ¸Ð»ÑÐ½Ð¸Ðº ROTER TR S, ÑÐ¾ÑÐ¾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2514600"/>
          <a:ext cx="123444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38100</xdr:colOff>
      <xdr:row>3</xdr:row>
      <xdr:rowOff>228600</xdr:rowOff>
    </xdr:from>
    <xdr:to>
      <xdr:col>3</xdr:col>
      <xdr:colOff>1271270</xdr:colOff>
      <xdr:row>3</xdr:row>
      <xdr:rowOff>904875</xdr:rowOff>
    </xdr:to>
    <xdr:pic>
      <xdr:nvPicPr>
        <xdr:cNvPr id="8" name="Рисунок 7" descr="ÐÐ¾ÑÐ¾Ð»Ð¾ÑÐ½ÑÐ¹ ÑÐ²ÐµÑÐ¸Ð»ÑÐ½Ð¸Ðº FRAME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504950"/>
          <a:ext cx="123317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57150</xdr:colOff>
      <xdr:row>7</xdr:row>
      <xdr:rowOff>214907</xdr:rowOff>
    </xdr:from>
    <xdr:to>
      <xdr:col>3</xdr:col>
      <xdr:colOff>1266823</xdr:colOff>
      <xdr:row>7</xdr:row>
      <xdr:rowOff>895348</xdr:rowOff>
    </xdr:to>
    <xdr:pic>
      <xdr:nvPicPr>
        <xdr:cNvPr id="15" name="Рисунок 14" descr="Ð½Ð°ÐºÐ»Ð°Ð´Ð½Ð¾Ð¹ Ð¿Ð¾ÑÐ¾Ð»Ð¾ÑÐ½ÑÐ¹ ÑÐ²ÐµÑÐ¸Ð»ÑÐ½Ð¸Ðº QBIQ, ÑÐ¾ÑÐ¾ 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6701432"/>
          <a:ext cx="1209673" cy="680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746760</xdr:colOff>
      <xdr:row>0</xdr:row>
      <xdr:rowOff>80011</xdr:rowOff>
    </xdr:from>
    <xdr:to>
      <xdr:col>2</xdr:col>
      <xdr:colOff>986790</xdr:colOff>
      <xdr:row>1</xdr:row>
      <xdr:rowOff>484398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36320" y="80011"/>
          <a:ext cx="1543050" cy="594887"/>
        </a:xfrm>
        <a:prstGeom prst="rect">
          <a:avLst/>
        </a:prstGeom>
      </xdr:spPr>
    </xdr:pic>
    <xdr:clientData/>
  </xdr:twoCellAnchor>
  <xdr:twoCellAnchor editAs="oneCell">
    <xdr:from>
      <xdr:col>13</xdr:col>
      <xdr:colOff>251460</xdr:colOff>
      <xdr:row>5</xdr:row>
      <xdr:rowOff>3810</xdr:rowOff>
    </xdr:from>
    <xdr:to>
      <xdr:col>13</xdr:col>
      <xdr:colOff>1329690</xdr:colOff>
      <xdr:row>5</xdr:row>
      <xdr:rowOff>1082040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97590" y="3288030"/>
          <a:ext cx="1078230" cy="1078230"/>
        </a:xfrm>
        <a:prstGeom prst="rect">
          <a:avLst/>
        </a:prstGeom>
      </xdr:spPr>
    </xdr:pic>
    <xdr:clientData/>
  </xdr:twoCellAnchor>
  <xdr:twoCellAnchor editAs="oneCell">
    <xdr:from>
      <xdr:col>13</xdr:col>
      <xdr:colOff>300990</xdr:colOff>
      <xdr:row>6</xdr:row>
      <xdr:rowOff>22860</xdr:rowOff>
    </xdr:from>
    <xdr:to>
      <xdr:col>13</xdr:col>
      <xdr:colOff>1245870</xdr:colOff>
      <xdr:row>6</xdr:row>
      <xdr:rowOff>967740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47120" y="4392930"/>
          <a:ext cx="944880" cy="944880"/>
        </a:xfrm>
        <a:prstGeom prst="rect">
          <a:avLst/>
        </a:prstGeom>
      </xdr:spPr>
    </xdr:pic>
    <xdr:clientData/>
  </xdr:twoCellAnchor>
  <xdr:twoCellAnchor editAs="oneCell">
    <xdr:from>
      <xdr:col>13</xdr:col>
      <xdr:colOff>266700</xdr:colOff>
      <xdr:row>7</xdr:row>
      <xdr:rowOff>7620</xdr:rowOff>
    </xdr:from>
    <xdr:to>
      <xdr:col>13</xdr:col>
      <xdr:colOff>1386840</xdr:colOff>
      <xdr:row>7</xdr:row>
      <xdr:rowOff>1127760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2830" y="5375910"/>
          <a:ext cx="1120140" cy="1120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novolampa.ru/catalog/svetodiodnye-lenty/lenta-rtw-2-5000se-24v-warm-2x-3528-600-led-lux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arlight.info/catalog/detail/arlight_024996_2/" TargetMode="External"/><Relationship Id="rId1" Type="http://schemas.openxmlformats.org/officeDocument/2006/relationships/hyperlink" Target="https://arlight.info/catalog/detail/arlight_024127/" TargetMode="External"/><Relationship Id="rId6" Type="http://schemas.openxmlformats.org/officeDocument/2006/relationships/hyperlink" Target="https://arlight.info/catalog/detail/arlight_049452/" TargetMode="External"/><Relationship Id="rId5" Type="http://schemas.openxmlformats.org/officeDocument/2006/relationships/hyperlink" Target="https://arlight.info/catalog/detail/arlight_023078_2/" TargetMode="External"/><Relationship Id="rId4" Type="http://schemas.openxmlformats.org/officeDocument/2006/relationships/hyperlink" Target="https://arlight.info/catalog/detail/arlight_023070_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zoomScaleNormal="100" workbookViewId="0">
      <selection activeCell="K1" sqref="K1"/>
    </sheetView>
  </sheetViews>
  <sheetFormatPr defaultRowHeight="14.4" x14ac:dyDescent="0.55000000000000004"/>
  <cols>
    <col min="1" max="1" width="4" customWidth="1"/>
    <col min="2" max="2" width="18" customWidth="1"/>
    <col min="3" max="3" width="13.68359375" customWidth="1"/>
    <col min="4" max="4" width="19.578125" customWidth="1"/>
    <col min="5" max="5" width="17.26171875" customWidth="1"/>
    <col min="6" max="6" width="8.68359375" customWidth="1"/>
    <col min="7" max="7" width="6.41796875" customWidth="1"/>
    <col min="8" max="8" width="5.578125" customWidth="1"/>
    <col min="11" max="11" width="12.15625" customWidth="1"/>
    <col min="12" max="12" width="10.15625" customWidth="1"/>
    <col min="13" max="13" width="18" customWidth="1"/>
    <col min="14" max="14" width="22" customWidth="1"/>
  </cols>
  <sheetData>
    <row r="1" spans="1:14" ht="15" customHeight="1" x14ac:dyDescent="0.55000000000000004">
      <c r="A1" s="25"/>
      <c r="B1" s="25"/>
      <c r="C1" s="25"/>
      <c r="D1" s="25"/>
      <c r="E1" s="27" t="s">
        <v>0</v>
      </c>
      <c r="F1" s="27"/>
      <c r="G1" s="27"/>
      <c r="H1" s="27"/>
      <c r="I1" s="27"/>
      <c r="J1" s="2" t="s">
        <v>1</v>
      </c>
      <c r="K1" s="5">
        <f ca="1">TODAY()</f>
        <v>45645</v>
      </c>
      <c r="L1" s="1"/>
      <c r="M1" s="1"/>
      <c r="N1" s="1"/>
    </row>
    <row r="2" spans="1:14" ht="45" customHeight="1" x14ac:dyDescent="0.55000000000000004">
      <c r="A2" s="26"/>
      <c r="B2" s="26"/>
      <c r="C2" s="26"/>
      <c r="D2" s="26"/>
      <c r="E2" s="28"/>
      <c r="F2" s="28"/>
      <c r="G2" s="28"/>
      <c r="H2" s="28"/>
      <c r="I2" s="28"/>
      <c r="J2" s="2"/>
      <c r="K2" s="3"/>
      <c r="L2" s="1"/>
      <c r="M2" s="1"/>
      <c r="N2" s="1"/>
    </row>
    <row r="3" spans="1:14" ht="31.5" x14ac:dyDescent="0.5500000000000000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21" t="s">
        <v>14</v>
      </c>
      <c r="N3" s="21"/>
    </row>
    <row r="4" spans="1:14" ht="87" customHeight="1" x14ac:dyDescent="0.55000000000000004">
      <c r="A4" s="14">
        <v>1</v>
      </c>
      <c r="B4" s="15" t="s">
        <v>15</v>
      </c>
      <c r="C4" s="15" t="s">
        <v>16</v>
      </c>
      <c r="D4" s="15"/>
      <c r="E4" s="15" t="s">
        <v>17</v>
      </c>
      <c r="F4" s="29" t="s">
        <v>37</v>
      </c>
      <c r="G4" s="10">
        <v>25</v>
      </c>
      <c r="H4" s="15" t="s">
        <v>18</v>
      </c>
      <c r="I4" s="11">
        <v>9236.43</v>
      </c>
      <c r="J4" s="12">
        <v>0.1</v>
      </c>
      <c r="K4" s="11">
        <f>I4-I4*J4</f>
        <v>8312.7870000000003</v>
      </c>
      <c r="L4" s="11">
        <f>G4*K4</f>
        <v>207819.67500000002</v>
      </c>
      <c r="M4" s="19" t="s">
        <v>31</v>
      </c>
      <c r="N4" s="20"/>
    </row>
    <row r="5" spans="1:14" ht="80.25" customHeight="1" x14ac:dyDescent="0.55000000000000004">
      <c r="A5" s="14">
        <v>2</v>
      </c>
      <c r="B5" s="15" t="s">
        <v>19</v>
      </c>
      <c r="C5" s="15" t="s">
        <v>20</v>
      </c>
      <c r="D5" s="13"/>
      <c r="E5" s="15" t="s">
        <v>21</v>
      </c>
      <c r="F5" s="30" t="s">
        <v>36</v>
      </c>
      <c r="G5" s="10">
        <v>12</v>
      </c>
      <c r="H5" s="15" t="s">
        <v>18</v>
      </c>
      <c r="I5" s="11">
        <v>9604.1299999999992</v>
      </c>
      <c r="J5" s="12">
        <v>0.1</v>
      </c>
      <c r="K5" s="11">
        <f>I5-I5*J5</f>
        <v>8643.7169999999987</v>
      </c>
      <c r="L5" s="11">
        <f t="shared" ref="L5:L8" si="0">G5*K5</f>
        <v>103724.60399999999</v>
      </c>
      <c r="M5" s="19" t="s">
        <v>32</v>
      </c>
      <c r="N5" s="20"/>
    </row>
    <row r="6" spans="1:14" ht="85.5" customHeight="1" x14ac:dyDescent="0.55000000000000004">
      <c r="A6" s="14">
        <v>3</v>
      </c>
      <c r="B6" s="15" t="s">
        <v>30</v>
      </c>
      <c r="C6" s="15" t="s">
        <v>24</v>
      </c>
      <c r="D6" s="15" t="s">
        <v>23</v>
      </c>
      <c r="E6" s="15" t="s">
        <v>33</v>
      </c>
      <c r="F6" s="30" t="s">
        <v>42</v>
      </c>
      <c r="G6" s="10">
        <v>53</v>
      </c>
      <c r="H6" s="15" t="s">
        <v>26</v>
      </c>
      <c r="I6" s="11">
        <v>3018.38</v>
      </c>
      <c r="J6" s="12">
        <v>0.1</v>
      </c>
      <c r="K6" s="11">
        <f>I6-I6*J6</f>
        <v>2716.5419999999999</v>
      </c>
      <c r="L6" s="11">
        <f t="shared" si="0"/>
        <v>143976.726</v>
      </c>
      <c r="M6" s="19" t="s">
        <v>43</v>
      </c>
      <c r="N6" s="20"/>
    </row>
    <row r="7" spans="1:14" ht="78.75" customHeight="1" x14ac:dyDescent="0.55000000000000004">
      <c r="A7" s="14">
        <v>4</v>
      </c>
      <c r="B7" s="15" t="s">
        <v>29</v>
      </c>
      <c r="C7" s="15" t="s">
        <v>25</v>
      </c>
      <c r="D7" s="15" t="s">
        <v>23</v>
      </c>
      <c r="E7" s="15" t="s">
        <v>35</v>
      </c>
      <c r="F7" s="30" t="s">
        <v>38</v>
      </c>
      <c r="G7" s="16">
        <v>5</v>
      </c>
      <c r="H7" s="15" t="s">
        <v>18</v>
      </c>
      <c r="I7" s="17">
        <v>9110.5300000000007</v>
      </c>
      <c r="J7" s="18">
        <v>0.1</v>
      </c>
      <c r="K7" s="11">
        <f>I7-I7*J7</f>
        <v>8199.4770000000008</v>
      </c>
      <c r="L7" s="11">
        <f t="shared" si="0"/>
        <v>40997.385000000002</v>
      </c>
      <c r="M7" s="19" t="s">
        <v>34</v>
      </c>
      <c r="N7" s="20"/>
    </row>
    <row r="8" spans="1:14" ht="90.75" customHeight="1" x14ac:dyDescent="0.55000000000000004">
      <c r="A8" s="14">
        <v>5</v>
      </c>
      <c r="B8" s="15" t="s">
        <v>28</v>
      </c>
      <c r="C8" s="15" t="s">
        <v>27</v>
      </c>
      <c r="D8" s="15"/>
      <c r="E8" s="15" t="s">
        <v>40</v>
      </c>
      <c r="F8" s="30" t="s">
        <v>41</v>
      </c>
      <c r="G8" s="10">
        <v>8</v>
      </c>
      <c r="H8" s="15" t="s">
        <v>18</v>
      </c>
      <c r="I8" s="11">
        <v>4589.03</v>
      </c>
      <c r="J8" s="12">
        <v>0.1</v>
      </c>
      <c r="K8" s="11">
        <f>I8-I8*J8</f>
        <v>4130.1269999999995</v>
      </c>
      <c r="L8" s="11">
        <f t="shared" si="0"/>
        <v>33041.015999999996</v>
      </c>
      <c r="M8" s="19" t="s">
        <v>39</v>
      </c>
      <c r="N8" s="20"/>
    </row>
    <row r="9" spans="1:14" ht="14.7" thickBot="1" x14ac:dyDescent="0.6">
      <c r="A9" s="22" t="s">
        <v>22</v>
      </c>
      <c r="B9" s="23"/>
      <c r="C9" s="23"/>
      <c r="D9" s="23"/>
      <c r="E9" s="23"/>
      <c r="F9" s="23"/>
      <c r="G9" s="23"/>
      <c r="H9" s="23"/>
      <c r="I9" s="23"/>
      <c r="J9" s="23"/>
      <c r="K9" s="24"/>
      <c r="L9" s="6">
        <f>SUM(L4:L8)</f>
        <v>529559.40599999996</v>
      </c>
      <c r="M9" s="9"/>
      <c r="N9" s="8"/>
    </row>
    <row r="10" spans="1:14" x14ac:dyDescent="0.55000000000000004">
      <c r="A10" s="1"/>
      <c r="B10" s="1"/>
      <c r="C10" s="1"/>
      <c r="D10" s="1"/>
      <c r="E10" s="1"/>
      <c r="F10" s="1"/>
      <c r="G10" s="1"/>
      <c r="H10" s="4"/>
      <c r="I10" s="1"/>
      <c r="J10" s="1"/>
      <c r="K10" s="1"/>
      <c r="L10" s="1"/>
      <c r="M10" s="1"/>
      <c r="N10" s="1"/>
    </row>
  </sheetData>
  <mergeCells count="4">
    <mergeCell ref="M3:N3"/>
    <mergeCell ref="A9:K9"/>
    <mergeCell ref="A1:D2"/>
    <mergeCell ref="E1:I2"/>
  </mergeCells>
  <hyperlinks>
    <hyperlink ref="M4" r:id="rId1"/>
    <hyperlink ref="M5" r:id="rId2"/>
    <hyperlink ref="N6" r:id="rId3" display="https://novolampa.ru/catalog/svetodiodnye-lenty/lenta-rtw-2-5000se-24v-warm-2x-3528-600-led-lux.html"/>
    <hyperlink ref="M7" r:id="rId4"/>
    <hyperlink ref="M8" r:id="rId5"/>
    <hyperlink ref="M6" r:id="rId6"/>
  </hyperlinks>
  <pageMargins left="0.7" right="0.7" top="0.75" bottom="0.75" header="0.3" footer="0.3"/>
  <pageSetup paperSize="9" orientation="landscape" r:id="rId7"/>
  <headerFooter scaleWithDoc="0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Смета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</dc:creator>
  <cp:lastModifiedBy>admin</cp:lastModifiedBy>
  <cp:lastPrinted>2019-04-11T13:47:39Z</cp:lastPrinted>
  <dcterms:created xsi:type="dcterms:W3CDTF">2019-04-11T13:30:23Z</dcterms:created>
  <dcterms:modified xsi:type="dcterms:W3CDTF">2024-12-19T16:24:00Z</dcterms:modified>
</cp:coreProperties>
</file>